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c\Downloads\"/>
    </mc:Choice>
  </mc:AlternateContent>
  <bookViews>
    <workbookView xWindow="0" yWindow="105" windowWidth="6570" windowHeight="9105"/>
  </bookViews>
  <sheets>
    <sheet name="Sheet1" sheetId="1" r:id="rId1"/>
    <sheet name="Sheet2" sheetId="592" r:id="rId2"/>
    <sheet name="Sheet3" sheetId="61996" r:id="rId3"/>
  </sheets>
  <calcPr calcId="152511"/>
</workbook>
</file>

<file path=xl/calcChain.xml><?xml version="1.0" encoding="utf-8"?>
<calcChain xmlns="http://schemas.openxmlformats.org/spreadsheetml/2006/main">
  <c r="B5" i="1" l="1"/>
  <c r="B8" i="1" s="1"/>
  <c r="C8" i="1" l="1"/>
  <c r="B27" i="1"/>
  <c r="C27" i="1" s="1"/>
  <c r="B25" i="1"/>
  <c r="C25" i="1" s="1"/>
  <c r="B23" i="1"/>
  <c r="C23" i="1" s="1"/>
  <c r="B21" i="1"/>
  <c r="C21" i="1" s="1"/>
  <c r="B19" i="1"/>
  <c r="C19" i="1" s="1"/>
  <c r="B17" i="1"/>
  <c r="C17" i="1" s="1"/>
  <c r="B15" i="1"/>
  <c r="C15" i="1" s="1"/>
  <c r="B13" i="1"/>
  <c r="C13" i="1" s="1"/>
  <c r="B11" i="1"/>
  <c r="C11" i="1" s="1"/>
  <c r="B9" i="1"/>
  <c r="C9" i="1" s="1"/>
  <c r="B28" i="1"/>
  <c r="C28" i="1" s="1"/>
  <c r="B26" i="1"/>
  <c r="C26" i="1" s="1"/>
  <c r="B24" i="1"/>
  <c r="C24" i="1" s="1"/>
  <c r="B22" i="1"/>
  <c r="C22" i="1" s="1"/>
  <c r="B20" i="1"/>
  <c r="C20" i="1" s="1"/>
  <c r="B18" i="1"/>
  <c r="C18" i="1" s="1"/>
  <c r="B16" i="1"/>
  <c r="C16" i="1" s="1"/>
  <c r="B14" i="1"/>
  <c r="C14" i="1" s="1"/>
  <c r="B12" i="1"/>
  <c r="C12" i="1" s="1"/>
  <c r="B10" i="1"/>
  <c r="C10" i="1" s="1"/>
  <c r="B30" i="1" l="1"/>
  <c r="C30" i="1"/>
</calcChain>
</file>

<file path=xl/sharedStrings.xml><?xml version="1.0" encoding="utf-8"?>
<sst xmlns="http://schemas.openxmlformats.org/spreadsheetml/2006/main" count="10" uniqueCount="10">
  <si>
    <t>m =</t>
  </si>
  <si>
    <t>a</t>
  </si>
  <si>
    <t>P(a)</t>
  </si>
  <si>
    <t>Total</t>
  </si>
  <si>
    <t>N(a)</t>
  </si>
  <si>
    <t># database entries</t>
  </si>
  <si>
    <t># significant target matches</t>
  </si>
  <si>
    <t># significant decoy matches</t>
  </si>
  <si>
    <r>
      <rPr>
        <b/>
        <i/>
        <sz val="10"/>
        <rFont val="Arial"/>
        <family val="2"/>
      </rPr>
      <t>P(a)</t>
    </r>
    <r>
      <rPr>
        <sz val="10"/>
        <rFont val="Arial"/>
      </rPr>
      <t xml:space="preserve"> is the probability of an entry getting </t>
    </r>
    <r>
      <rPr>
        <b/>
        <i/>
        <sz val="10"/>
        <rFont val="Arial"/>
        <family val="2"/>
      </rPr>
      <t>a</t>
    </r>
    <r>
      <rPr>
        <sz val="10"/>
        <rFont val="Arial"/>
      </rPr>
      <t xml:space="preserve"> decoy matches </t>
    </r>
  </si>
  <si>
    <r>
      <rPr>
        <b/>
        <i/>
        <sz val="10"/>
        <rFont val="Arial"/>
        <family val="2"/>
      </rPr>
      <t>N(a)</t>
    </r>
    <r>
      <rPr>
        <sz val="10"/>
        <rFont val="Arial"/>
      </rPr>
      <t xml:space="preserve"> is the number of entries getting </t>
    </r>
    <r>
      <rPr>
        <b/>
        <i/>
        <sz val="10"/>
        <rFont val="Arial"/>
        <family val="2"/>
      </rPr>
      <t>a</t>
    </r>
    <r>
      <rPr>
        <sz val="10"/>
        <rFont val="Arial"/>
      </rPr>
      <t xml:space="preserve"> decoy matches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</si>
</sst>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"/>
  </numFmts>
  <fonts count="7">
    <font>
      <sz val="10"/>
      <name val="Arial"/>
    </font>
    <font>
      <sz val="10"/>
      <name val="Geneva"/>
    </font>
    <font>
      <b/>
      <sz val="10"/>
      <color indexed="0"/>
      <name val="Geneva"/>
    </font>
    <font>
      <sz val="10"/>
      <color indexed="0"/>
      <name val="Geneva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2" fontId="2" fillId="0" borderId="0" xfId="1" applyNumberFormat="1" applyFont="1"/>
    <xf numFmtId="0" fontId="1" fillId="0" borderId="0" xfId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164" fontId="3" fillId="0" borderId="0" xfId="1" applyNumberFormat="1" applyFont="1"/>
    <xf numFmtId="0" fontId="4" fillId="0" borderId="0" xfId="0" applyFont="1"/>
    <xf numFmtId="1" fontId="0" fillId="0" borderId="0" xfId="0" applyNumberFormat="1"/>
    <xf numFmtId="1" fontId="3" fillId="0" borderId="0" xfId="1" applyNumberFormat="1" applyFont="1"/>
    <xf numFmtId="164" fontId="1" fillId="0" borderId="0" xfId="1" applyNumberFormat="1"/>
    <xf numFmtId="165" fontId="3" fillId="0" borderId="0" xfId="1" applyNumberFormat="1" applyFont="1" applyAlignment="1">
      <alignment horizontal="center"/>
    </xf>
    <xf numFmtId="2" fontId="3" fillId="0" borderId="0" xfId="1" quotePrefix="1" applyNumberFormat="1" applyFont="1" applyAlignment="1">
      <alignment horizontal="right"/>
    </xf>
    <xf numFmtId="0" fontId="6" fillId="0" borderId="0" xfId="0" applyFont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18355061516701"/>
          <c:y val="4.5694200351493852E-2"/>
          <c:w val="0.76995481668779497"/>
          <c:h val="0.82249560632688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P(a)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Sheet1!$A$8:$A$13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Sheet1!$B$8:$B$13</c:f>
              <c:numCache>
                <c:formatCode>0.000</c:formatCode>
                <c:ptCount val="6"/>
                <c:pt idx="0">
                  <c:v>0.98929664789709659</c:v>
                </c:pt>
                <c:pt idx="1">
                  <c:v>1.0645865763225765E-2</c:v>
                </c:pt>
                <c:pt idx="2">
                  <c:v>5.7280320361709742E-5</c:v>
                </c:pt>
                <c:pt idx="3">
                  <c:v>2.0546536866757841E-7</c:v>
                </c:pt>
                <c:pt idx="4">
                  <c:v>5.5275552041854663E-10</c:v>
                </c:pt>
                <c:pt idx="5">
                  <c:v>1.189645407728085E-12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3577616"/>
        <c:axId val="1743571632"/>
      </c:barChart>
      <c:catAx>
        <c:axId val="174357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</a:t>
                </a:r>
              </a:p>
            </c:rich>
          </c:tx>
          <c:layout>
            <c:manualLayout>
              <c:xMode val="edge"/>
              <c:yMode val="edge"/>
              <c:x val="0.56572899640780061"/>
              <c:y val="0.92267135325131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57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3571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P(a)</a:t>
                </a:r>
              </a:p>
            </c:rich>
          </c:tx>
          <c:layout>
            <c:manualLayout>
              <c:xMode val="edge"/>
              <c:yMode val="edge"/>
              <c:x val="3.7558771545746099E-2"/>
              <c:y val="0.430579964850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577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7938577287305"/>
          <c:y val="4.5694200351493852E-2"/>
          <c:w val="0.77934450957423151"/>
          <c:h val="0.82249560632688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Sheet1!$C$7</c:f>
              <c:strCache>
                <c:ptCount val="1"/>
                <c:pt idx="0">
                  <c:v>N(a)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Sheet1!$A$8:$A$13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Sheet1!$C$8:$C$13</c:f>
              <c:numCache>
                <c:formatCode>0</c:formatCode>
                <c:ptCount val="6"/>
                <c:pt idx="0">
                  <c:v>16547.965029374736</c:v>
                </c:pt>
                <c:pt idx="1">
                  <c:v>178.07339662147737</c:v>
                </c:pt>
                <c:pt idx="2">
                  <c:v>0.95812791869031888</c:v>
                </c:pt>
                <c:pt idx="3">
                  <c:v>3.4368192217025841E-3</c:v>
                </c:pt>
                <c:pt idx="4">
                  <c:v>9.2459415900410296E-6</c:v>
                </c:pt>
                <c:pt idx="5">
                  <c:v>1.9899198735067677E-8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3582512"/>
        <c:axId val="1743578160"/>
      </c:barChart>
      <c:catAx>
        <c:axId val="174358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</a:t>
                </a:r>
              </a:p>
            </c:rich>
          </c:tx>
          <c:layout>
            <c:manualLayout>
              <c:xMode val="edge"/>
              <c:yMode val="edge"/>
              <c:x val="0.56103414996458234"/>
              <c:y val="0.92267135325131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57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3578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N(a)</a:t>
                </a:r>
              </a:p>
            </c:rich>
          </c:tx>
          <c:layout>
            <c:manualLayout>
              <c:xMode val="edge"/>
              <c:yMode val="edge"/>
              <c:x val="3.7558771545746099E-2"/>
              <c:y val="0.4288224956063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582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9525</xdr:rowOff>
    </xdr:from>
    <xdr:to>
      <xdr:col>10</xdr:col>
      <xdr:colOff>400050</xdr:colOff>
      <xdr:row>34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17</xdr:col>
      <xdr:colOff>400050</xdr:colOff>
      <xdr:row>34</xdr:row>
      <xdr:rowOff>76200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4" sqref="C4"/>
    </sheetView>
  </sheetViews>
  <sheetFormatPr defaultRowHeight="12.75"/>
  <cols>
    <col min="1" max="3" width="15.7109375" customWidth="1"/>
  </cols>
  <sheetData>
    <row r="1" spans="1:3">
      <c r="A1" s="7" t="s">
        <v>5</v>
      </c>
      <c r="C1">
        <v>16727</v>
      </c>
    </row>
    <row r="2" spans="1:3">
      <c r="A2" s="7" t="s">
        <v>6</v>
      </c>
      <c r="C2">
        <v>18000</v>
      </c>
    </row>
    <row r="3" spans="1:3">
      <c r="A3" s="1" t="s">
        <v>7</v>
      </c>
      <c r="B3" s="2"/>
      <c r="C3">
        <v>180</v>
      </c>
    </row>
    <row r="4" spans="1:3">
      <c r="A4" s="1"/>
      <c r="B4" s="2"/>
    </row>
    <row r="5" spans="1:3">
      <c r="A5" s="12" t="s">
        <v>0</v>
      </c>
      <c r="B5" s="11">
        <f>C3/C1</f>
        <v>1.0761045017038321E-2</v>
      </c>
    </row>
    <row r="6" spans="1:3">
      <c r="A6" s="2"/>
      <c r="B6" s="2"/>
    </row>
    <row r="7" spans="1:3">
      <c r="A7" s="4" t="s">
        <v>1</v>
      </c>
      <c r="B7" s="4" t="s">
        <v>2</v>
      </c>
      <c r="C7" s="7" t="s">
        <v>4</v>
      </c>
    </row>
    <row r="8" spans="1:3">
      <c r="A8" s="5">
        <v>0</v>
      </c>
      <c r="B8" s="6">
        <f>EXP(-B$5)*(B$5^$A8/FACT($A8))</f>
        <v>0.98929664789709659</v>
      </c>
      <c r="C8" s="8">
        <f t="shared" ref="C8:C28" si="0">B8*C$1</f>
        <v>16547.965029374736</v>
      </c>
    </row>
    <row r="9" spans="1:3">
      <c r="A9" s="5">
        <v>1</v>
      </c>
      <c r="B9" s="6">
        <f t="shared" ref="B9:B28" si="1">EXP(-B$5)*(B$5^$A9/FACT($A9))</f>
        <v>1.0645865763225765E-2</v>
      </c>
      <c r="C9" s="8">
        <f t="shared" si="0"/>
        <v>178.07339662147737</v>
      </c>
    </row>
    <row r="10" spans="1:3">
      <c r="A10" s="5">
        <v>2</v>
      </c>
      <c r="B10" s="6">
        <f t="shared" si="1"/>
        <v>5.7280320361709742E-5</v>
      </c>
      <c r="C10" s="8">
        <f t="shared" si="0"/>
        <v>0.95812791869031888</v>
      </c>
    </row>
    <row r="11" spans="1:3">
      <c r="A11" s="5">
        <v>3</v>
      </c>
      <c r="B11" s="6">
        <f t="shared" si="1"/>
        <v>2.0546536866757841E-7</v>
      </c>
      <c r="C11" s="8">
        <f t="shared" si="0"/>
        <v>3.4368192217025841E-3</v>
      </c>
    </row>
    <row r="12" spans="1:3">
      <c r="A12" s="5">
        <v>4</v>
      </c>
      <c r="B12" s="6">
        <f t="shared" si="1"/>
        <v>5.5275552041854663E-10</v>
      </c>
      <c r="C12" s="8">
        <f t="shared" si="0"/>
        <v>9.2459415900410296E-6</v>
      </c>
    </row>
    <row r="13" spans="1:3">
      <c r="A13" s="5">
        <v>5</v>
      </c>
      <c r="B13" s="6">
        <f t="shared" si="1"/>
        <v>1.189645407728085E-12</v>
      </c>
      <c r="C13" s="8">
        <f t="shared" si="0"/>
        <v>1.9899198735067677E-8</v>
      </c>
    </row>
    <row r="14" spans="1:3">
      <c r="A14" s="5">
        <v>6</v>
      </c>
      <c r="B14" s="6">
        <f t="shared" si="1"/>
        <v>2.1336379644791381E-15</v>
      </c>
      <c r="C14" s="8">
        <f t="shared" si="0"/>
        <v>3.5689362231842546E-11</v>
      </c>
    </row>
    <row r="15" spans="1:3">
      <c r="A15" s="5">
        <v>7</v>
      </c>
      <c r="B15" s="6">
        <f t="shared" si="1"/>
        <v>3.280024883688859E-18</v>
      </c>
      <c r="C15" s="8">
        <f t="shared" si="0"/>
        <v>5.4864976229463544E-14</v>
      </c>
    </row>
    <row r="16" spans="1:3">
      <c r="A16" s="5">
        <v>8</v>
      </c>
      <c r="B16" s="6">
        <f t="shared" si="1"/>
        <v>4.4120619287977121E-21</v>
      </c>
      <c r="C16" s="8">
        <f t="shared" si="0"/>
        <v>7.3800559882999327E-17</v>
      </c>
    </row>
    <row r="17" spans="1:3">
      <c r="A17" s="5">
        <v>9</v>
      </c>
      <c r="B17" s="6">
        <f t="shared" si="1"/>
        <v>5.2753774481947898E-24</v>
      </c>
      <c r="C17" s="8">
        <f t="shared" si="0"/>
        <v>8.824123857595425E-20</v>
      </c>
    </row>
    <row r="18" spans="1:3">
      <c r="A18" s="5">
        <v>10</v>
      </c>
      <c r="B18" s="6">
        <f t="shared" si="1"/>
        <v>5.6768574201892871E-27</v>
      </c>
      <c r="C18" s="8">
        <f t="shared" si="0"/>
        <v>9.4956794067506207E-23</v>
      </c>
    </row>
    <row r="19" spans="1:3">
      <c r="A19" s="5">
        <v>11</v>
      </c>
      <c r="B19" s="6">
        <f t="shared" si="1"/>
        <v>5.553538023087722E-30</v>
      </c>
      <c r="C19" s="8">
        <f t="shared" si="0"/>
        <v>9.2894030512188324E-26</v>
      </c>
    </row>
    <row r="20" spans="1:3">
      <c r="A20" s="5">
        <v>12</v>
      </c>
      <c r="B20" s="6">
        <f t="shared" si="1"/>
        <v>4.9801560558567481E-33</v>
      </c>
      <c r="C20" s="8">
        <f t="shared" si="0"/>
        <v>8.3303070346315831E-29</v>
      </c>
    </row>
    <row r="21" spans="1:3">
      <c r="A21" s="5">
        <v>13</v>
      </c>
      <c r="B21" s="6">
        <f t="shared" si="1"/>
        <v>4.1224371929961907E-36</v>
      </c>
      <c r="C21" s="8">
        <f t="shared" si="0"/>
        <v>6.8956006927247286E-32</v>
      </c>
    </row>
    <row r="22" spans="1:3">
      <c r="A22" s="5">
        <v>14</v>
      </c>
      <c r="B22" s="6">
        <f t="shared" si="1"/>
        <v>3.1686951581246502E-39</v>
      </c>
      <c r="C22" s="8">
        <f t="shared" si="0"/>
        <v>5.3002763909951018E-35</v>
      </c>
    </row>
    <row r="23" spans="1:3">
      <c r="A23" s="5">
        <v>15</v>
      </c>
      <c r="B23" s="6">
        <f t="shared" si="1"/>
        <v>2.2732314161233809E-42</v>
      </c>
      <c r="C23" s="8">
        <f t="shared" si="0"/>
        <v>3.8024341897495794E-38</v>
      </c>
    </row>
    <row r="24" spans="1:3">
      <c r="A24" s="5">
        <v>16</v>
      </c>
      <c r="B24" s="6">
        <f t="shared" si="1"/>
        <v>1.5288966001905924E-45</v>
      </c>
      <c r="C24" s="8">
        <f t="shared" si="0"/>
        <v>2.5573853431388042E-41</v>
      </c>
    </row>
    <row r="25" spans="1:3">
      <c r="A25" s="5">
        <v>17</v>
      </c>
      <c r="B25" s="6">
        <f t="shared" si="1"/>
        <v>9.6779559653222368E-49</v>
      </c>
      <c r="C25" s="8">
        <f t="shared" si="0"/>
        <v>1.6188316943194506E-44</v>
      </c>
    </row>
    <row r="26" spans="1:3">
      <c r="A26" s="5">
        <v>18</v>
      </c>
      <c r="B26" s="6">
        <f t="shared" si="1"/>
        <v>5.7858288786526205E-52</v>
      </c>
      <c r="C26" s="8">
        <f t="shared" si="0"/>
        <v>9.6779559653222389E-48</v>
      </c>
    </row>
    <row r="27" spans="1:3">
      <c r="A27" s="5">
        <v>19</v>
      </c>
      <c r="B27" s="6">
        <f t="shared" si="1"/>
        <v>3.2769244749505884E-55</v>
      </c>
      <c r="C27" s="8">
        <f t="shared" si="0"/>
        <v>5.4813115692498491E-51</v>
      </c>
    </row>
    <row r="28" spans="1:3">
      <c r="A28" s="5">
        <v>20</v>
      </c>
      <c r="B28" s="6">
        <f t="shared" si="1"/>
        <v>1.7631565896188973E-58</v>
      </c>
      <c r="C28" s="8">
        <f t="shared" si="0"/>
        <v>2.9492320274555294E-54</v>
      </c>
    </row>
    <row r="29" spans="1:3">
      <c r="A29" s="2"/>
      <c r="B29" s="10"/>
      <c r="C29" s="8"/>
    </row>
    <row r="30" spans="1:3">
      <c r="A30" s="3" t="s">
        <v>3</v>
      </c>
      <c r="B30" s="6">
        <f>SUM(B8:B28)</f>
        <v>1</v>
      </c>
      <c r="C30" s="9">
        <f>SUM(C8:C28)</f>
        <v>16727</v>
      </c>
    </row>
    <row r="33" spans="2:3" ht="51">
      <c r="B33" s="13" t="s">
        <v>8</v>
      </c>
      <c r="C33" s="13" t="s">
        <v>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Cottrell</dc:creator>
  <cp:lastModifiedBy>John Cottrell</cp:lastModifiedBy>
  <cp:lastPrinted>2015-01-19T12:45:20Z</cp:lastPrinted>
  <dcterms:created xsi:type="dcterms:W3CDTF">2005-05-09T12:53:41Z</dcterms:created>
  <dcterms:modified xsi:type="dcterms:W3CDTF">2015-01-19T16:58:30Z</dcterms:modified>
</cp:coreProperties>
</file>